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000  NEW WEB PAGE\Technology\WORK_STATIONS\EXCEL\"/>
    </mc:Choice>
  </mc:AlternateContent>
  <xr:revisionPtr revIDLastSave="0" documentId="13_ncr:1_{5B14DC14-ED23-47A3-B417-5468B74296F7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G13" i="1"/>
  <c r="G18" i="1" s="1"/>
  <c r="G45" i="1" s="1"/>
  <c r="J43" i="1"/>
  <c r="I43" i="1"/>
  <c r="H43" i="1"/>
  <c r="G43" i="1"/>
  <c r="J33" i="1"/>
  <c r="J44" i="1" s="1"/>
  <c r="J46" i="1" s="1"/>
  <c r="I33" i="1"/>
  <c r="I44" i="1" s="1"/>
  <c r="I46" i="1" s="1"/>
  <c r="H33" i="1"/>
  <c r="H44" i="1" s="1"/>
  <c r="H46" i="1" s="1"/>
  <c r="G33" i="1"/>
  <c r="J18" i="1"/>
  <c r="J45" i="1" s="1"/>
  <c r="J47" i="1" s="1"/>
  <c r="I18" i="1"/>
  <c r="I45" i="1" s="1"/>
  <c r="G44" i="1" l="1"/>
  <c r="G46" i="1" s="1"/>
  <c r="G47" i="1" s="1"/>
  <c r="I47" i="1"/>
  <c r="G7" i="1"/>
  <c r="G8" i="1"/>
  <c r="G9" i="1"/>
  <c r="G6" i="1"/>
  <c r="F7" i="1"/>
  <c r="F8" i="1"/>
  <c r="F9" i="1"/>
  <c r="F6" i="1"/>
  <c r="H9" i="1" l="1"/>
  <c r="K9" i="1" s="1"/>
  <c r="I9" i="1"/>
  <c r="J9" i="1" l="1"/>
  <c r="N9" i="1" s="1"/>
  <c r="O9" i="1" s="1"/>
  <c r="H8" i="1"/>
  <c r="H7" i="1"/>
  <c r="H6" i="1"/>
  <c r="J6" i="1" s="1"/>
  <c r="K6" i="1" l="1"/>
  <c r="I6" i="1"/>
  <c r="J8" i="1"/>
  <c r="I8" i="1"/>
  <c r="K8" i="1"/>
  <c r="I7" i="1"/>
  <c r="J7" i="1"/>
  <c r="K7" i="1"/>
  <c r="N6" i="1" l="1"/>
  <c r="O6" i="1" s="1"/>
  <c r="N8" i="1"/>
  <c r="O8" i="1" s="1"/>
  <c r="N7" i="1"/>
  <c r="O7" i="1" s="1"/>
  <c r="H13" i="1" s="1"/>
  <c r="H18" i="1" s="1"/>
  <c r="H45" i="1" s="1"/>
  <c r="H47" i="1" s="1"/>
</calcChain>
</file>

<file path=xl/sharedStrings.xml><?xml version="1.0" encoding="utf-8"?>
<sst xmlns="http://schemas.openxmlformats.org/spreadsheetml/2006/main" count="89" uniqueCount="68">
  <si>
    <t>Your Name</t>
  </si>
  <si>
    <t>Payroll Journal</t>
  </si>
  <si>
    <t>Employee</t>
  </si>
  <si>
    <t>Maratal</t>
  </si>
  <si>
    <t>Statius</t>
  </si>
  <si>
    <t>Name</t>
  </si>
  <si>
    <t>Hours</t>
  </si>
  <si>
    <t>Rate</t>
  </si>
  <si>
    <t>Pay</t>
  </si>
  <si>
    <t>Reg</t>
  </si>
  <si>
    <t>Over</t>
  </si>
  <si>
    <t>time</t>
  </si>
  <si>
    <t>Total</t>
  </si>
  <si>
    <t>Gross</t>
  </si>
  <si>
    <t>Federal</t>
  </si>
  <si>
    <t>Income</t>
  </si>
  <si>
    <t>Tax</t>
  </si>
  <si>
    <t>State</t>
  </si>
  <si>
    <t>FICA</t>
  </si>
  <si>
    <t xml:space="preserve"> </t>
  </si>
  <si>
    <t>Insurance</t>
  </si>
  <si>
    <t>Union</t>
  </si>
  <si>
    <t>Dues</t>
  </si>
  <si>
    <t>Deduction</t>
  </si>
  <si>
    <t>Net</t>
  </si>
  <si>
    <t>Exemptions</t>
  </si>
  <si>
    <t>S</t>
  </si>
  <si>
    <t>O</t>
  </si>
  <si>
    <t>Premium</t>
  </si>
  <si>
    <t>BUDGET WORKSHEET</t>
  </si>
  <si>
    <t>4-weeks 8.30</t>
  </si>
  <si>
    <t>4-weeks 15</t>
  </si>
  <si>
    <t>4-weeks 30</t>
  </si>
  <si>
    <t>4-weeks 40</t>
  </si>
  <si>
    <t>MONTHLY NET INCOME</t>
  </si>
  <si>
    <t>AMOUNTS</t>
  </si>
  <si>
    <t>Income #1</t>
  </si>
  <si>
    <t>Income #2</t>
  </si>
  <si>
    <t>Interest</t>
  </si>
  <si>
    <t>Other</t>
  </si>
  <si>
    <t>TOTAL INCOME</t>
  </si>
  <si>
    <t>Monthly Flexible Expenses</t>
  </si>
  <si>
    <t>Food/Groceries</t>
  </si>
  <si>
    <t>Entertainment (Movies, restauants, special events, vacations)</t>
  </si>
  <si>
    <t>Medical/Education</t>
  </si>
  <si>
    <t>Utilities</t>
  </si>
  <si>
    <t>Personal Care (Hair - Nails - Toiletries)</t>
  </si>
  <si>
    <t>Clothing/ Shoes</t>
  </si>
  <si>
    <t>Gifts</t>
  </si>
  <si>
    <t>Child/Dependent</t>
  </si>
  <si>
    <t>Home Improvement / Maintenance</t>
  </si>
  <si>
    <t>Pet Care</t>
  </si>
  <si>
    <t>Travel</t>
  </si>
  <si>
    <t>Savings</t>
  </si>
  <si>
    <t>TOTAL FLEXIBLE EXPENSES</t>
  </si>
  <si>
    <t>Monthly Fixed Expenses</t>
  </si>
  <si>
    <t>Hoursing</t>
  </si>
  <si>
    <t>Debit Payments (student loan, credit card, personal loans)</t>
  </si>
  <si>
    <t>Insurance (Car - Medical)</t>
  </si>
  <si>
    <t>Child Care (babysitting/child support)</t>
  </si>
  <si>
    <t>Transportation</t>
  </si>
  <si>
    <t>Phone/Cable</t>
  </si>
  <si>
    <t>Internet</t>
  </si>
  <si>
    <t>TOTAL FIXED EXPENSES</t>
  </si>
  <si>
    <t>TOTAL EXPENSES (add flexible and fixed expenses</t>
  </si>
  <si>
    <t>TOTAL MONTHLY INCOME</t>
  </si>
  <si>
    <t>TOTAL MONTHLY EXPENSES</t>
  </si>
  <si>
    <t xml:space="preserve">TOTAL  MONEY LEFT OVER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</si>
</sst>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3" fillId="2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44" fontId="2" fillId="0" borderId="1" xfId="0" applyNumberFormat="1" applyFont="1" applyBorder="1" applyAlignment="1">
      <alignment horizontal="center"/>
    </xf>
    <xf numFmtId="7" fontId="2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7" fontId="2" fillId="2" borderId="1" xfId="0" applyNumberFormat="1" applyFont="1" applyFill="1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tabSelected="1" topLeftCell="A12" zoomScale="90" zoomScaleNormal="90" workbookViewId="0">
      <selection activeCell="M22" sqref="M22"/>
    </sheetView>
  </sheetViews>
  <sheetFormatPr defaultRowHeight="15.6" x14ac:dyDescent="0.3"/>
  <cols>
    <col min="1" max="1" width="13.59765625" customWidth="1"/>
    <col min="2" max="2" width="9.796875" customWidth="1"/>
    <col min="3" max="3" width="12.3984375" customWidth="1"/>
    <col min="4" max="5" width="8.8984375" bestFit="1" customWidth="1"/>
    <col min="6" max="6" width="12" customWidth="1"/>
    <col min="7" max="7" width="11.69921875" customWidth="1"/>
    <col min="8" max="8" width="12.09765625" customWidth="1"/>
    <col min="9" max="9" width="11.69921875" customWidth="1"/>
    <col min="10" max="10" width="11.796875" customWidth="1"/>
    <col min="11" max="11" width="8.8984375" bestFit="1" customWidth="1"/>
    <col min="12" max="12" width="10.796875" customWidth="1"/>
    <col min="13" max="14" width="8.8984375" bestFit="1" customWidth="1"/>
    <col min="15" max="15" width="10.59765625" customWidth="1"/>
  </cols>
  <sheetData>
    <row r="1" spans="1:16" ht="17.399999999999999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1:16" ht="17.399999999999999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</row>
    <row r="3" spans="1:16" ht="17.399999999999999" x14ac:dyDescent="0.3">
      <c r="A3" s="2"/>
      <c r="B3" s="2"/>
      <c r="C3" s="2"/>
      <c r="D3" s="2"/>
      <c r="E3" s="2"/>
      <c r="F3" s="2"/>
      <c r="G3" s="2"/>
      <c r="H3" s="2" t="s">
        <v>12</v>
      </c>
      <c r="I3" s="2" t="s">
        <v>14</v>
      </c>
      <c r="J3" s="2" t="s">
        <v>17</v>
      </c>
      <c r="K3" s="2" t="s">
        <v>19</v>
      </c>
      <c r="L3" s="2"/>
      <c r="M3" s="2"/>
      <c r="N3" s="2"/>
      <c r="O3" s="2"/>
      <c r="P3" s="1"/>
    </row>
    <row r="4" spans="1:16" ht="17.399999999999999" x14ac:dyDescent="0.3">
      <c r="A4" s="2" t="s">
        <v>2</v>
      </c>
      <c r="B4" s="2" t="s">
        <v>3</v>
      </c>
      <c r="C4" s="2" t="s">
        <v>25</v>
      </c>
      <c r="D4" s="2"/>
      <c r="E4" s="2"/>
      <c r="F4" s="2" t="s">
        <v>9</v>
      </c>
      <c r="G4" s="2" t="s">
        <v>10</v>
      </c>
      <c r="H4" s="2" t="s">
        <v>13</v>
      </c>
      <c r="I4" s="2" t="s">
        <v>15</v>
      </c>
      <c r="J4" s="2" t="s">
        <v>15</v>
      </c>
      <c r="K4" s="2" t="s">
        <v>18</v>
      </c>
      <c r="L4" s="2" t="s">
        <v>20</v>
      </c>
      <c r="M4" s="2" t="s">
        <v>21</v>
      </c>
      <c r="N4" s="2" t="s">
        <v>12</v>
      </c>
      <c r="O4" s="2" t="s">
        <v>24</v>
      </c>
      <c r="P4" s="1"/>
    </row>
    <row r="5" spans="1:16" ht="17.399999999999999" x14ac:dyDescent="0.3">
      <c r="A5" s="2" t="s">
        <v>5</v>
      </c>
      <c r="B5" s="2" t="s">
        <v>4</v>
      </c>
      <c r="C5" s="2"/>
      <c r="D5" s="2" t="s">
        <v>6</v>
      </c>
      <c r="E5" s="2" t="s">
        <v>7</v>
      </c>
      <c r="F5" s="2" t="s">
        <v>8</v>
      </c>
      <c r="G5" s="2" t="s">
        <v>11</v>
      </c>
      <c r="H5" s="2" t="s">
        <v>8</v>
      </c>
      <c r="I5" s="2" t="s">
        <v>16</v>
      </c>
      <c r="J5" s="2" t="s">
        <v>16</v>
      </c>
      <c r="K5" s="2" t="s">
        <v>16</v>
      </c>
      <c r="L5" s="2" t="s">
        <v>28</v>
      </c>
      <c r="M5" s="2" t="s">
        <v>22</v>
      </c>
      <c r="N5" s="2" t="s">
        <v>23</v>
      </c>
      <c r="O5" s="2" t="s">
        <v>8</v>
      </c>
      <c r="P5" s="1"/>
    </row>
    <row r="6" spans="1:16" ht="17.399999999999999" x14ac:dyDescent="0.3">
      <c r="A6" s="2" t="s">
        <v>0</v>
      </c>
      <c r="B6" s="2" t="s">
        <v>26</v>
      </c>
      <c r="C6" s="2" t="s">
        <v>27</v>
      </c>
      <c r="D6" s="2">
        <v>40</v>
      </c>
      <c r="E6" s="3">
        <v>8.3000000000000007</v>
      </c>
      <c r="F6" s="3">
        <f>IF(D6&lt;=40,D6*E6,40*E6)</f>
        <v>332</v>
      </c>
      <c r="G6" s="3">
        <f>IF(D6&gt;40,((D6-40)*E6*1.5),0)</f>
        <v>0</v>
      </c>
      <c r="H6" s="3">
        <f>F6+G6</f>
        <v>332</v>
      </c>
      <c r="I6" s="3">
        <f>H6*0.1</f>
        <v>33.200000000000003</v>
      </c>
      <c r="J6" s="3">
        <f>H6*0.093</f>
        <v>30.876000000000001</v>
      </c>
      <c r="K6" s="3">
        <f>H6*0.0495</f>
        <v>16.434000000000001</v>
      </c>
      <c r="L6" s="3">
        <v>10</v>
      </c>
      <c r="M6" s="3">
        <v>10</v>
      </c>
      <c r="N6" s="3">
        <f>(I6+J6+K6+L6+M6)</f>
        <v>100.51</v>
      </c>
      <c r="O6" s="3">
        <f>H6-N6</f>
        <v>231.49</v>
      </c>
      <c r="P6" s="1"/>
    </row>
    <row r="7" spans="1:16" ht="17.399999999999999" x14ac:dyDescent="0.3">
      <c r="A7" s="2" t="s">
        <v>0</v>
      </c>
      <c r="B7" s="2" t="s">
        <v>26</v>
      </c>
      <c r="C7" s="2" t="s">
        <v>27</v>
      </c>
      <c r="D7" s="2">
        <v>45</v>
      </c>
      <c r="E7" s="3">
        <v>15</v>
      </c>
      <c r="F7" s="3">
        <f t="shared" ref="F7:F9" si="0">IF(D7&lt;=40,D7*E7,40*E7)</f>
        <v>600</v>
      </c>
      <c r="G7" s="3">
        <f t="shared" ref="G7:G9" si="1">IF(D7&gt;40,((D7-40)*E7*1.5),0)</f>
        <v>112.5</v>
      </c>
      <c r="H7" s="3">
        <f>F7+G7</f>
        <v>712.5</v>
      </c>
      <c r="I7" s="3">
        <f>H7*0.1</f>
        <v>71.25</v>
      </c>
      <c r="J7" s="3">
        <f>H7*0.093</f>
        <v>66.262500000000003</v>
      </c>
      <c r="K7" s="3">
        <f>H7*0.0495</f>
        <v>35.268750000000004</v>
      </c>
      <c r="L7" s="3">
        <v>10</v>
      </c>
      <c r="M7" s="3">
        <v>10</v>
      </c>
      <c r="N7" s="3">
        <f>(I7+J7+K7+L7+M7)</f>
        <v>192.78125</v>
      </c>
      <c r="O7" s="3">
        <f>H7-N7</f>
        <v>519.71875</v>
      </c>
      <c r="P7" s="1"/>
    </row>
    <row r="8" spans="1:16" ht="17.399999999999999" x14ac:dyDescent="0.3">
      <c r="A8" s="2" t="s">
        <v>0</v>
      </c>
      <c r="B8" s="2" t="s">
        <v>26</v>
      </c>
      <c r="C8" s="2" t="s">
        <v>27</v>
      </c>
      <c r="D8" s="2">
        <v>40</v>
      </c>
      <c r="E8" s="3">
        <v>30</v>
      </c>
      <c r="F8" s="3">
        <f t="shared" si="0"/>
        <v>1200</v>
      </c>
      <c r="G8" s="3">
        <f t="shared" si="1"/>
        <v>0</v>
      </c>
      <c r="H8" s="3">
        <f>F8+G8</f>
        <v>1200</v>
      </c>
      <c r="I8" s="3">
        <f>H8*0.1</f>
        <v>120</v>
      </c>
      <c r="J8" s="3">
        <f>H8*0.093</f>
        <v>111.6</v>
      </c>
      <c r="K8" s="3">
        <f>H8*0.0495</f>
        <v>59.400000000000006</v>
      </c>
      <c r="L8" s="3">
        <v>10</v>
      </c>
      <c r="M8" s="3">
        <v>10</v>
      </c>
      <c r="N8" s="3">
        <f>(I8+J8+K8+L8+M8)</f>
        <v>311</v>
      </c>
      <c r="O8" s="3">
        <f>H8-N8</f>
        <v>889</v>
      </c>
      <c r="P8" s="1"/>
    </row>
    <row r="9" spans="1:16" ht="17.399999999999999" x14ac:dyDescent="0.3">
      <c r="A9" s="2" t="s">
        <v>0</v>
      </c>
      <c r="B9" s="2" t="s">
        <v>26</v>
      </c>
      <c r="C9" s="2" t="s">
        <v>27</v>
      </c>
      <c r="D9" s="2">
        <v>40</v>
      </c>
      <c r="E9" s="3">
        <v>40</v>
      </c>
      <c r="F9" s="3">
        <f t="shared" si="0"/>
        <v>1600</v>
      </c>
      <c r="G9" s="3">
        <f t="shared" si="1"/>
        <v>0</v>
      </c>
      <c r="H9" s="3">
        <f>F9+G9</f>
        <v>1600</v>
      </c>
      <c r="I9" s="3">
        <f>H9*0.1</f>
        <v>160</v>
      </c>
      <c r="J9" s="3">
        <f>H9*0.093</f>
        <v>148.80000000000001</v>
      </c>
      <c r="K9" s="3">
        <f>H9*0.0495</f>
        <v>79.2</v>
      </c>
      <c r="L9" s="3">
        <v>10</v>
      </c>
      <c r="M9" s="3">
        <v>10</v>
      </c>
      <c r="N9" s="3">
        <f>(I9+J9+K9+L9+M9)</f>
        <v>408</v>
      </c>
      <c r="O9" s="3">
        <f>H9-N9</f>
        <v>1192</v>
      </c>
      <c r="P9" s="1"/>
    </row>
    <row r="10" spans="1:1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0.399999999999999" x14ac:dyDescent="0.35">
      <c r="A11" s="4" t="s">
        <v>29</v>
      </c>
      <c r="B11" s="1"/>
      <c r="C11" s="1"/>
      <c r="D11" s="1"/>
      <c r="E11" s="1"/>
      <c r="F11" s="1"/>
      <c r="G11" s="5" t="s">
        <v>30</v>
      </c>
      <c r="H11" s="5" t="s">
        <v>31</v>
      </c>
      <c r="I11" s="5" t="s">
        <v>32</v>
      </c>
      <c r="J11" s="5" t="s">
        <v>33</v>
      </c>
      <c r="K11" s="1"/>
      <c r="L11" s="1"/>
      <c r="M11" s="1"/>
      <c r="N11" s="1"/>
      <c r="O11" s="1"/>
      <c r="P11" s="1"/>
    </row>
    <row r="12" spans="1:16" ht="18" x14ac:dyDescent="0.35">
      <c r="A12" s="6" t="s">
        <v>34</v>
      </c>
      <c r="B12" s="7"/>
      <c r="C12" s="7"/>
      <c r="D12" s="7"/>
      <c r="E12" s="7"/>
      <c r="F12" s="8"/>
      <c r="G12" s="9" t="s">
        <v>35</v>
      </c>
      <c r="H12" s="9" t="s">
        <v>35</v>
      </c>
      <c r="I12" s="9" t="s">
        <v>35</v>
      </c>
      <c r="J12" s="9" t="s">
        <v>35</v>
      </c>
      <c r="K12" s="1"/>
      <c r="L12" s="1"/>
      <c r="M12" s="1"/>
      <c r="N12" s="1"/>
      <c r="O12" s="1"/>
      <c r="P12" s="1"/>
    </row>
    <row r="13" spans="1:16" ht="18" x14ac:dyDescent="0.35">
      <c r="A13" s="1" t="s">
        <v>36</v>
      </c>
      <c r="B13" s="1"/>
      <c r="C13" s="1"/>
      <c r="D13" s="1"/>
      <c r="E13" s="1"/>
      <c r="F13" s="1"/>
      <c r="G13" s="10">
        <f>(O6*4)</f>
        <v>925.96</v>
      </c>
      <c r="H13" s="10">
        <f>(O7*4)</f>
        <v>2078.875</v>
      </c>
      <c r="I13" s="10">
        <f>(O8*4)</f>
        <v>3556</v>
      </c>
      <c r="J13" s="10">
        <f>(O9*4)</f>
        <v>4768</v>
      </c>
      <c r="K13" s="1"/>
      <c r="L13" s="1"/>
      <c r="M13" s="1"/>
      <c r="N13" s="1"/>
      <c r="O13" s="1"/>
      <c r="P13" s="1"/>
    </row>
    <row r="14" spans="1:16" ht="18" x14ac:dyDescent="0.35">
      <c r="A14" s="1" t="s">
        <v>37</v>
      </c>
      <c r="B14" s="1"/>
      <c r="C14" s="1"/>
      <c r="D14" s="1"/>
      <c r="E14" s="1"/>
      <c r="F14" s="1"/>
      <c r="G14" s="10">
        <v>0</v>
      </c>
      <c r="H14" s="10">
        <v>0</v>
      </c>
      <c r="I14" s="10">
        <v>0</v>
      </c>
      <c r="J14" s="10">
        <v>0</v>
      </c>
      <c r="K14" s="1"/>
      <c r="L14" s="1"/>
      <c r="M14" s="1"/>
      <c r="N14" s="1"/>
      <c r="O14" s="1"/>
      <c r="P14" s="1"/>
    </row>
    <row r="15" spans="1:16" ht="18" x14ac:dyDescent="0.35">
      <c r="A15" s="1" t="s">
        <v>38</v>
      </c>
      <c r="B15" s="1"/>
      <c r="C15" s="1"/>
      <c r="D15" s="1"/>
      <c r="E15" s="1"/>
      <c r="F15" s="1"/>
      <c r="G15" s="10">
        <v>0</v>
      </c>
      <c r="H15" s="10">
        <v>0</v>
      </c>
      <c r="I15" s="10">
        <v>0</v>
      </c>
      <c r="J15" s="10">
        <v>0</v>
      </c>
      <c r="K15" s="1"/>
      <c r="L15" s="1"/>
      <c r="M15" s="1"/>
      <c r="N15" s="1"/>
      <c r="O15" s="1"/>
      <c r="P15" s="1"/>
    </row>
    <row r="16" spans="1:16" ht="18" x14ac:dyDescent="0.35">
      <c r="A16" s="1" t="s">
        <v>39</v>
      </c>
      <c r="B16" s="1"/>
      <c r="C16" s="1"/>
      <c r="D16" s="1"/>
      <c r="E16" s="1"/>
      <c r="F16" s="1"/>
      <c r="G16" s="10">
        <v>0</v>
      </c>
      <c r="H16" s="10">
        <v>0</v>
      </c>
      <c r="I16" s="10">
        <v>0</v>
      </c>
      <c r="J16" s="10">
        <v>0</v>
      </c>
      <c r="K16" s="1"/>
      <c r="L16" s="1"/>
      <c r="M16" s="1"/>
      <c r="N16" s="1"/>
      <c r="O16" s="1"/>
      <c r="P16" s="1"/>
    </row>
    <row r="17" spans="1:16" ht="18" x14ac:dyDescent="0.35">
      <c r="A17" s="1"/>
      <c r="B17" s="1"/>
      <c r="C17" s="1"/>
      <c r="D17" s="1"/>
      <c r="E17" s="1"/>
      <c r="F17" s="1"/>
      <c r="G17" s="10">
        <v>0</v>
      </c>
      <c r="H17" s="10">
        <v>0</v>
      </c>
      <c r="I17" s="10">
        <v>0</v>
      </c>
      <c r="J17" s="10">
        <v>0</v>
      </c>
      <c r="K17" s="1"/>
      <c r="L17" s="1"/>
      <c r="M17" s="1"/>
      <c r="N17" s="1"/>
      <c r="O17" s="1"/>
      <c r="P17" s="1"/>
    </row>
    <row r="18" spans="1:16" ht="18" x14ac:dyDescent="0.35">
      <c r="A18" s="11" t="s">
        <v>40</v>
      </c>
      <c r="B18" s="12"/>
      <c r="C18" s="12"/>
      <c r="D18" s="12"/>
      <c r="E18" s="12"/>
      <c r="F18" s="13"/>
      <c r="G18" s="14">
        <f>SUM(G13:G17)</f>
        <v>925.96</v>
      </c>
      <c r="H18" s="14">
        <f>SUM(H13:H17)</f>
        <v>2078.875</v>
      </c>
      <c r="I18" s="14">
        <f>SUM(I13:I17)</f>
        <v>3556</v>
      </c>
      <c r="J18" s="14">
        <f>SUM(J13:J17)</f>
        <v>4768</v>
      </c>
      <c r="K18" s="1"/>
      <c r="L18" s="1"/>
      <c r="M18" s="1"/>
      <c r="N18" s="1"/>
      <c r="O18" s="1"/>
      <c r="P18" s="1"/>
    </row>
    <row r="19" spans="1:16" ht="18" x14ac:dyDescent="0.35">
      <c r="A19" s="15" t="s">
        <v>41</v>
      </c>
      <c r="B19" s="16"/>
      <c r="C19" s="16"/>
      <c r="D19" s="16"/>
      <c r="E19" s="16"/>
      <c r="F19" s="17"/>
      <c r="G19" s="10">
        <v>0</v>
      </c>
      <c r="H19" s="10">
        <v>0</v>
      </c>
      <c r="I19" s="10">
        <v>0</v>
      </c>
      <c r="J19" s="10">
        <v>0</v>
      </c>
      <c r="K19" s="1"/>
      <c r="L19" s="1"/>
      <c r="M19" s="1"/>
      <c r="N19" s="1"/>
      <c r="O19" s="1"/>
      <c r="P19" s="1"/>
    </row>
    <row r="20" spans="1:16" ht="18" x14ac:dyDescent="0.35">
      <c r="A20" s="4" t="s">
        <v>42</v>
      </c>
      <c r="B20" s="4"/>
      <c r="C20" s="4"/>
      <c r="D20" s="4"/>
      <c r="E20" s="4"/>
      <c r="F20" s="1"/>
      <c r="G20" s="10">
        <v>200</v>
      </c>
      <c r="H20" s="10">
        <v>200</v>
      </c>
      <c r="I20" s="10">
        <v>200</v>
      </c>
      <c r="J20" s="10">
        <v>200</v>
      </c>
    </row>
    <row r="21" spans="1:16" ht="18" x14ac:dyDescent="0.35">
      <c r="A21" s="18" t="s">
        <v>43</v>
      </c>
      <c r="B21" s="19"/>
      <c r="C21" s="19"/>
      <c r="D21" s="19"/>
      <c r="E21" s="20"/>
      <c r="F21" s="1"/>
      <c r="G21" s="10">
        <v>50</v>
      </c>
      <c r="H21" s="10">
        <v>50</v>
      </c>
      <c r="I21" s="10">
        <v>50</v>
      </c>
      <c r="J21" s="10">
        <v>50</v>
      </c>
    </row>
    <row r="22" spans="1:16" ht="18" x14ac:dyDescent="0.35">
      <c r="A22" s="4" t="s">
        <v>44</v>
      </c>
      <c r="B22" s="4"/>
      <c r="C22" s="4"/>
      <c r="D22" s="4"/>
      <c r="E22" s="4"/>
      <c r="F22" s="1"/>
      <c r="G22" s="10">
        <v>50</v>
      </c>
      <c r="H22" s="10">
        <v>50</v>
      </c>
      <c r="I22" s="10">
        <v>50</v>
      </c>
      <c r="J22" s="10">
        <v>50</v>
      </c>
    </row>
    <row r="23" spans="1:16" ht="18" x14ac:dyDescent="0.35">
      <c r="A23" s="4" t="s">
        <v>45</v>
      </c>
      <c r="B23" s="4"/>
      <c r="C23" s="4"/>
      <c r="D23" s="4"/>
      <c r="E23" s="4"/>
      <c r="F23" s="1"/>
      <c r="G23" s="10">
        <v>60</v>
      </c>
      <c r="H23" s="10">
        <v>60</v>
      </c>
      <c r="I23" s="10">
        <v>60</v>
      </c>
      <c r="J23" s="10">
        <v>60</v>
      </c>
    </row>
    <row r="24" spans="1:16" ht="18" x14ac:dyDescent="0.35">
      <c r="A24" s="4" t="s">
        <v>46</v>
      </c>
      <c r="B24" s="4"/>
      <c r="C24" s="4"/>
      <c r="D24" s="4"/>
      <c r="E24" s="4"/>
      <c r="F24" s="1"/>
      <c r="G24" s="10">
        <v>25</v>
      </c>
      <c r="H24" s="10">
        <v>25</v>
      </c>
      <c r="I24" s="10">
        <v>25</v>
      </c>
      <c r="J24" s="10">
        <v>25</v>
      </c>
    </row>
    <row r="25" spans="1:16" ht="18" x14ac:dyDescent="0.35">
      <c r="A25" s="4" t="s">
        <v>47</v>
      </c>
      <c r="B25" s="4"/>
      <c r="C25" s="4"/>
      <c r="D25" s="4"/>
      <c r="E25" s="4"/>
      <c r="F25" s="1"/>
      <c r="G25" s="10">
        <v>25</v>
      </c>
      <c r="H25" s="10">
        <v>25</v>
      </c>
      <c r="I25" s="10">
        <v>25</v>
      </c>
      <c r="J25" s="10">
        <v>25</v>
      </c>
    </row>
    <row r="26" spans="1:16" ht="18" x14ac:dyDescent="0.35">
      <c r="A26" s="4" t="s">
        <v>48</v>
      </c>
      <c r="B26" s="4"/>
      <c r="C26" s="4"/>
      <c r="D26" s="4"/>
      <c r="E26" s="4"/>
      <c r="F26" s="1"/>
      <c r="G26" s="10">
        <v>10</v>
      </c>
      <c r="H26" s="10">
        <v>10</v>
      </c>
      <c r="I26" s="10">
        <v>10</v>
      </c>
      <c r="J26" s="10">
        <v>10</v>
      </c>
    </row>
    <row r="27" spans="1:16" ht="18" x14ac:dyDescent="0.35">
      <c r="A27" s="4" t="s">
        <v>49</v>
      </c>
      <c r="B27" s="4"/>
      <c r="C27" s="4"/>
      <c r="D27" s="4"/>
      <c r="E27" s="4"/>
      <c r="F27" s="1"/>
      <c r="G27" s="10">
        <v>0</v>
      </c>
      <c r="H27" s="10">
        <v>0</v>
      </c>
      <c r="I27" s="10">
        <v>0</v>
      </c>
      <c r="J27" s="10">
        <v>0</v>
      </c>
    </row>
    <row r="28" spans="1:16" ht="18" x14ac:dyDescent="0.35">
      <c r="A28" s="4" t="s">
        <v>50</v>
      </c>
      <c r="B28" s="4"/>
      <c r="C28" s="4"/>
      <c r="D28" s="4"/>
      <c r="E28" s="4"/>
      <c r="F28" s="1"/>
      <c r="G28" s="10">
        <v>20</v>
      </c>
      <c r="H28" s="10">
        <v>20</v>
      </c>
      <c r="I28" s="10">
        <v>20</v>
      </c>
      <c r="J28" s="10">
        <v>20</v>
      </c>
    </row>
    <row r="29" spans="1:16" ht="18" x14ac:dyDescent="0.35">
      <c r="A29" s="4" t="s">
        <v>51</v>
      </c>
      <c r="B29" s="4"/>
      <c r="C29" s="4"/>
      <c r="D29" s="4"/>
      <c r="E29" s="4"/>
      <c r="F29" s="1"/>
      <c r="G29" s="10">
        <v>0</v>
      </c>
      <c r="H29" s="10">
        <v>0</v>
      </c>
      <c r="I29" s="10">
        <v>0</v>
      </c>
      <c r="J29" s="10">
        <v>0</v>
      </c>
    </row>
    <row r="30" spans="1:16" ht="18" x14ac:dyDescent="0.35">
      <c r="A30" s="4" t="s">
        <v>52</v>
      </c>
      <c r="B30" s="4"/>
      <c r="C30" s="4"/>
      <c r="D30" s="4"/>
      <c r="E30" s="4"/>
      <c r="F30" s="1"/>
      <c r="G30" s="10">
        <v>25</v>
      </c>
      <c r="H30" s="10">
        <v>25</v>
      </c>
      <c r="I30" s="10">
        <v>25</v>
      </c>
      <c r="J30" s="10">
        <v>25</v>
      </c>
    </row>
    <row r="31" spans="1:16" ht="18" x14ac:dyDescent="0.35">
      <c r="A31" s="4" t="s">
        <v>53</v>
      </c>
      <c r="B31" s="4"/>
      <c r="C31" s="4"/>
      <c r="D31" s="4"/>
      <c r="E31" s="4"/>
      <c r="F31" s="1"/>
      <c r="G31" s="10">
        <v>25</v>
      </c>
      <c r="H31" s="10">
        <v>25</v>
      </c>
      <c r="I31" s="10">
        <v>25</v>
      </c>
      <c r="J31" s="10">
        <v>25</v>
      </c>
    </row>
    <row r="32" spans="1:16" ht="18" x14ac:dyDescent="0.35">
      <c r="A32" s="4" t="s">
        <v>39</v>
      </c>
      <c r="B32" s="4"/>
      <c r="C32" s="4"/>
      <c r="D32" s="4"/>
      <c r="E32" s="4"/>
      <c r="F32" s="1"/>
      <c r="G32" s="10">
        <v>0</v>
      </c>
      <c r="H32" s="10">
        <v>0</v>
      </c>
      <c r="I32" s="10">
        <v>0</v>
      </c>
      <c r="J32" s="10">
        <v>0</v>
      </c>
    </row>
    <row r="33" spans="1:10" ht="18" x14ac:dyDescent="0.35">
      <c r="A33" s="11" t="s">
        <v>54</v>
      </c>
      <c r="B33" s="12"/>
      <c r="C33" s="12"/>
      <c r="D33" s="12"/>
      <c r="E33" s="12"/>
      <c r="F33" s="13"/>
      <c r="G33" s="14">
        <f>SUM(G23:G32)</f>
        <v>190</v>
      </c>
      <c r="H33" s="14">
        <f>SUM(H23:H32)</f>
        <v>190</v>
      </c>
      <c r="I33" s="14">
        <f>SUM(I23:I32)</f>
        <v>190</v>
      </c>
      <c r="J33" s="14">
        <f>SUM(J23:J32)</f>
        <v>190</v>
      </c>
    </row>
    <row r="34" spans="1:10" ht="18" x14ac:dyDescent="0.35">
      <c r="A34" s="15" t="s">
        <v>55</v>
      </c>
      <c r="B34" s="16"/>
      <c r="C34" s="16"/>
      <c r="D34" s="16"/>
      <c r="E34" s="16"/>
      <c r="F34" s="17"/>
      <c r="G34" s="10">
        <v>0</v>
      </c>
      <c r="H34" s="10">
        <v>0</v>
      </c>
      <c r="I34" s="10">
        <v>0</v>
      </c>
      <c r="J34" s="10">
        <v>0</v>
      </c>
    </row>
    <row r="35" spans="1:10" ht="18" x14ac:dyDescent="0.35">
      <c r="A35" s="4" t="s">
        <v>56</v>
      </c>
      <c r="B35" s="4"/>
      <c r="C35" s="4"/>
      <c r="D35" s="4"/>
      <c r="E35" s="4"/>
      <c r="F35" s="1"/>
      <c r="G35" s="10">
        <v>600</v>
      </c>
      <c r="H35" s="10">
        <v>600</v>
      </c>
      <c r="I35" s="10">
        <v>600</v>
      </c>
      <c r="J35" s="10">
        <v>600</v>
      </c>
    </row>
    <row r="36" spans="1:10" ht="18" x14ac:dyDescent="0.35">
      <c r="A36" s="4" t="s">
        <v>57</v>
      </c>
      <c r="B36" s="4"/>
      <c r="C36" s="4"/>
      <c r="D36" s="4"/>
      <c r="E36" s="4"/>
      <c r="F36" s="1"/>
      <c r="G36" s="10">
        <v>0</v>
      </c>
      <c r="H36" s="10">
        <v>0</v>
      </c>
      <c r="I36" s="10">
        <v>0</v>
      </c>
      <c r="J36" s="10">
        <v>0</v>
      </c>
    </row>
    <row r="37" spans="1:10" ht="18" x14ac:dyDescent="0.35">
      <c r="A37" s="4" t="s">
        <v>58</v>
      </c>
      <c r="B37" s="4"/>
      <c r="C37" s="4"/>
      <c r="D37" s="4"/>
      <c r="E37" s="4"/>
      <c r="F37" s="1"/>
      <c r="G37" s="10">
        <v>30</v>
      </c>
      <c r="H37" s="10">
        <v>30</v>
      </c>
      <c r="I37" s="10">
        <v>30</v>
      </c>
      <c r="J37" s="10">
        <v>30</v>
      </c>
    </row>
    <row r="38" spans="1:10" ht="18" x14ac:dyDescent="0.35">
      <c r="A38" s="4" t="s">
        <v>59</v>
      </c>
      <c r="B38" s="4"/>
      <c r="C38" s="4"/>
      <c r="D38" s="4"/>
      <c r="E38" s="4"/>
      <c r="F38" s="1"/>
      <c r="G38" s="10">
        <v>0</v>
      </c>
      <c r="H38" s="10">
        <v>0</v>
      </c>
      <c r="I38" s="10">
        <v>0</v>
      </c>
      <c r="J38" s="10">
        <v>0</v>
      </c>
    </row>
    <row r="39" spans="1:10" ht="18" x14ac:dyDescent="0.35">
      <c r="A39" s="1" t="s">
        <v>60</v>
      </c>
      <c r="B39" s="1"/>
      <c r="C39" s="1"/>
      <c r="D39" s="1"/>
      <c r="E39" s="1"/>
      <c r="F39" s="1"/>
      <c r="G39" s="10">
        <v>0</v>
      </c>
      <c r="H39" s="10">
        <v>0</v>
      </c>
      <c r="I39" s="10">
        <v>0</v>
      </c>
      <c r="J39" s="10">
        <v>0</v>
      </c>
    </row>
    <row r="40" spans="1:10" ht="18" x14ac:dyDescent="0.35">
      <c r="A40" s="1" t="s">
        <v>61</v>
      </c>
      <c r="B40" s="1"/>
      <c r="C40" s="1"/>
      <c r="D40" s="1"/>
      <c r="E40" s="1"/>
      <c r="F40" s="1"/>
      <c r="G40" s="10">
        <v>45</v>
      </c>
      <c r="H40" s="10">
        <v>45</v>
      </c>
      <c r="I40" s="10">
        <v>45</v>
      </c>
      <c r="J40" s="10">
        <v>45</v>
      </c>
    </row>
    <row r="41" spans="1:10" ht="18" x14ac:dyDescent="0.35">
      <c r="A41" s="1" t="s">
        <v>62</v>
      </c>
      <c r="B41" s="1"/>
      <c r="C41" s="1"/>
      <c r="D41" s="1"/>
      <c r="E41" s="1"/>
      <c r="F41" s="1"/>
      <c r="G41" s="10">
        <v>30</v>
      </c>
      <c r="H41" s="10">
        <v>30</v>
      </c>
      <c r="I41" s="10">
        <v>30</v>
      </c>
      <c r="J41" s="10">
        <v>30</v>
      </c>
    </row>
    <row r="42" spans="1:10" ht="18" x14ac:dyDescent="0.35">
      <c r="A42" s="1" t="s">
        <v>39</v>
      </c>
      <c r="B42" s="1"/>
      <c r="C42" s="1"/>
      <c r="D42" s="1"/>
      <c r="E42" s="1"/>
      <c r="F42" s="1"/>
      <c r="G42" s="10">
        <v>0</v>
      </c>
      <c r="H42" s="10">
        <v>0</v>
      </c>
      <c r="I42" s="10">
        <v>0</v>
      </c>
      <c r="J42" s="10">
        <v>0</v>
      </c>
    </row>
    <row r="43" spans="1:10" ht="18" x14ac:dyDescent="0.35">
      <c r="A43" s="21" t="s">
        <v>63</v>
      </c>
      <c r="B43" s="22"/>
      <c r="C43" s="22"/>
      <c r="D43" s="22"/>
      <c r="E43" s="22"/>
      <c r="F43" s="23"/>
      <c r="G43" s="14">
        <f>SUM(G35:G42)</f>
        <v>705</v>
      </c>
      <c r="H43" s="14">
        <f>SUM(H35:H42)</f>
        <v>705</v>
      </c>
      <c r="I43" s="14">
        <f>SUM(I35:I42)</f>
        <v>705</v>
      </c>
      <c r="J43" s="14">
        <f>SUM(J35:J42)</f>
        <v>705</v>
      </c>
    </row>
    <row r="44" spans="1:10" ht="18" x14ac:dyDescent="0.35">
      <c r="A44" s="21" t="s">
        <v>64</v>
      </c>
      <c r="B44" s="22"/>
      <c r="C44" s="22"/>
      <c r="D44" s="22"/>
      <c r="E44" s="22"/>
      <c r="F44" s="23"/>
      <c r="G44" s="14">
        <f>G33+G43</f>
        <v>895</v>
      </c>
      <c r="H44" s="14">
        <f>H33+H43</f>
        <v>895</v>
      </c>
      <c r="I44" s="14">
        <f>I33+I43</f>
        <v>895</v>
      </c>
      <c r="J44" s="14">
        <f>J33+J43</f>
        <v>895</v>
      </c>
    </row>
    <row r="45" spans="1:10" ht="18" x14ac:dyDescent="0.35">
      <c r="A45" s="24" t="s">
        <v>65</v>
      </c>
      <c r="B45" s="24"/>
      <c r="C45" s="24"/>
      <c r="D45" s="24"/>
      <c r="E45" s="24"/>
      <c r="F45" s="24"/>
      <c r="G45" s="14">
        <f>G18</f>
        <v>925.96</v>
      </c>
      <c r="H45" s="14">
        <f>H18</f>
        <v>2078.875</v>
      </c>
      <c r="I45" s="14">
        <f>I18</f>
        <v>3556</v>
      </c>
      <c r="J45" s="14">
        <f>J18</f>
        <v>4768</v>
      </c>
    </row>
    <row r="46" spans="1:10" ht="18" x14ac:dyDescent="0.35">
      <c r="A46" s="25" t="s">
        <v>66</v>
      </c>
      <c r="B46" s="26"/>
      <c r="C46" s="27"/>
      <c r="D46" s="27"/>
      <c r="E46" s="27"/>
      <c r="F46" s="28"/>
      <c r="G46" s="14">
        <f>G44</f>
        <v>895</v>
      </c>
      <c r="H46" s="14">
        <f>H44</f>
        <v>895</v>
      </c>
      <c r="I46" s="14">
        <f>I44</f>
        <v>895</v>
      </c>
      <c r="J46" s="14">
        <f>J44</f>
        <v>895</v>
      </c>
    </row>
    <row r="47" spans="1:10" ht="18" x14ac:dyDescent="0.35">
      <c r="A47" s="29" t="s">
        <v>67</v>
      </c>
      <c r="B47" s="30"/>
      <c r="C47" s="30"/>
      <c r="D47" s="30"/>
      <c r="E47" s="30"/>
      <c r="F47" s="31"/>
      <c r="G47" s="14">
        <f>G45-G46</f>
        <v>30.960000000000036</v>
      </c>
      <c r="H47" s="14">
        <f>H45-H46</f>
        <v>1183.875</v>
      </c>
      <c r="I47" s="14">
        <f>I45-I46</f>
        <v>2661</v>
      </c>
      <c r="J47" s="14">
        <f>J45-J46</f>
        <v>3873</v>
      </c>
    </row>
  </sheetData>
  <mergeCells count="10">
    <mergeCell ref="A43:F43"/>
    <mergeCell ref="A44:F44"/>
    <mergeCell ref="A45:F45"/>
    <mergeCell ref="A47:F47"/>
    <mergeCell ref="A12:F12"/>
    <mergeCell ref="A18:F18"/>
    <mergeCell ref="A19:F19"/>
    <mergeCell ref="A21:E21"/>
    <mergeCell ref="A33:F33"/>
    <mergeCell ref="A34:F34"/>
  </mergeCells>
  <pageMargins left="0.45" right="0.45" top="0.5" bottom="0.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Hoffman</dc:creator>
  <cp:lastModifiedBy>Dan Hoffman</cp:lastModifiedBy>
  <cp:lastPrinted>2020-02-08T15:44:01Z</cp:lastPrinted>
  <dcterms:created xsi:type="dcterms:W3CDTF">2018-09-29T13:49:25Z</dcterms:created>
  <dcterms:modified xsi:type="dcterms:W3CDTF">2020-02-08T16:39:04Z</dcterms:modified>
</cp:coreProperties>
</file>